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iss Bs Resources\Seating Plan\"/>
    </mc:Choice>
  </mc:AlternateContent>
  <bookViews>
    <workbookView xWindow="0" yWindow="0" windowWidth="20490" windowHeight="7155"/>
  </bookViews>
  <sheets>
    <sheet name="New GCSE (1-9)" sheetId="1" r:id="rId1"/>
    <sheet name="Data Sheet" sheetId="2" r:id="rId2"/>
  </sheets>
  <externalReferences>
    <externalReference r:id="rId3"/>
  </externalReferences>
  <definedNames>
    <definedName name="Grades">#REF!</definedName>
    <definedName name="Grades2">#REF!</definedName>
  </definedNames>
  <calcPr calcId="152511"/>
</workbook>
</file>

<file path=xl/calcChain.xml><?xml version="1.0" encoding="utf-8"?>
<calcChain xmlns="http://schemas.openxmlformats.org/spreadsheetml/2006/main">
  <c r="E25" i="1" l="1"/>
  <c r="E13" i="1"/>
  <c r="H13" i="1"/>
  <c r="H26" i="1" l="1"/>
  <c r="E26" i="1"/>
  <c r="H25" i="1"/>
  <c r="C24" i="1"/>
  <c r="H23" i="1"/>
  <c r="D23" i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  <c r="H18" i="1"/>
  <c r="I19" i="1" s="1"/>
  <c r="E18" i="1"/>
  <c r="C17" i="1"/>
  <c r="H22" i="1" l="1"/>
  <c r="D22" i="1"/>
  <c r="G22" i="1"/>
  <c r="F22" i="1"/>
  <c r="I22" i="1"/>
  <c r="E22" i="1"/>
  <c r="E6" i="1" l="1"/>
  <c r="H6" i="1"/>
  <c r="I7" i="1" s="1"/>
  <c r="C12" i="1" l="1"/>
  <c r="C5" i="1" l="1"/>
  <c r="H14" i="1"/>
  <c r="E14" i="1"/>
  <c r="H11" i="1"/>
  <c r="D11" i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D10" i="1" l="1"/>
  <c r="H10" i="1"/>
  <c r="I10" i="1"/>
  <c r="G10" i="1"/>
  <c r="E10" i="1"/>
  <c r="F10" i="1"/>
</calcChain>
</file>

<file path=xl/sharedStrings.xml><?xml version="1.0" encoding="utf-8"?>
<sst xmlns="http://schemas.openxmlformats.org/spreadsheetml/2006/main" count="562" uniqueCount="48">
  <si>
    <t xml:space="preserve">Class: </t>
  </si>
  <si>
    <t>Seating Plan</t>
  </si>
  <si>
    <t>Target</t>
  </si>
  <si>
    <t>AP</t>
  </si>
  <si>
    <t>FSM</t>
  </si>
  <si>
    <t>PP</t>
  </si>
  <si>
    <t>Name</t>
  </si>
  <si>
    <t>AP1</t>
  </si>
  <si>
    <t>AP2</t>
  </si>
  <si>
    <t>AP3</t>
  </si>
  <si>
    <t>AP4</t>
  </si>
  <si>
    <t>AP5</t>
  </si>
  <si>
    <t>AP6</t>
  </si>
  <si>
    <t>Other</t>
  </si>
  <si>
    <t>KS2</t>
  </si>
  <si>
    <t>Last Yr</t>
  </si>
  <si>
    <t>.</t>
  </si>
  <si>
    <t>Pupil Number</t>
  </si>
  <si>
    <t>Predicted</t>
  </si>
  <si>
    <t>Missbsresources</t>
  </si>
  <si>
    <t>Seated4Success</t>
  </si>
  <si>
    <t>Room:</t>
  </si>
  <si>
    <t>9-</t>
  </si>
  <si>
    <t>8+</t>
  </si>
  <si>
    <t>8-</t>
  </si>
  <si>
    <t>7+</t>
  </si>
  <si>
    <t>7-</t>
  </si>
  <si>
    <t>6+</t>
  </si>
  <si>
    <t>4-</t>
  </si>
  <si>
    <t>3+</t>
  </si>
  <si>
    <t>3-</t>
  </si>
  <si>
    <t>2+</t>
  </si>
  <si>
    <t>2-</t>
  </si>
  <si>
    <t>4+</t>
  </si>
  <si>
    <t>SEND</t>
  </si>
  <si>
    <t>EAL</t>
  </si>
  <si>
    <t>Miss B</t>
  </si>
  <si>
    <t>Grade</t>
  </si>
  <si>
    <t>9+</t>
  </si>
  <si>
    <t>6-</t>
  </si>
  <si>
    <t>5+</t>
  </si>
  <si>
    <t>5-</t>
  </si>
  <si>
    <t>1+</t>
  </si>
  <si>
    <t>1-</t>
  </si>
  <si>
    <t>n</t>
  </si>
  <si>
    <t>b</t>
  </si>
  <si>
    <t>Score</t>
  </si>
  <si>
    <t>Hide this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</si>
</sst>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99CCFF"/>
      <name val="Calibri"/>
      <family val="2"/>
      <scheme val="minor"/>
    </font>
    <font>
      <sz val="11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C00B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2" borderId="0" xfId="0" applyFill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9" xfId="0" applyBorder="1" applyAlignment="1"/>
    <xf numFmtId="0" fontId="0" fillId="0" borderId="16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47">
    <dxf>
      <fill>
        <patternFill patternType="solid">
          <fgColor indexed="64"/>
          <bgColor rgb="FFBC00BC"/>
        </patternFill>
      </fill>
    </dxf>
    <dxf>
      <font>
        <color rgb="FFA8F496"/>
      </font>
    </dxf>
    <dxf>
      <font>
        <color rgb="FFE1B9DB"/>
      </font>
    </dxf>
    <dxf>
      <fill>
        <patternFill>
          <bgColor rgb="FFA8F496"/>
        </patternFill>
      </fill>
    </dxf>
    <dxf>
      <fill>
        <patternFill>
          <bgColor rgb="FFE1B9DB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A8F496"/>
      </font>
    </dxf>
    <dxf>
      <font>
        <color rgb="FFE1B9DB"/>
      </font>
    </dxf>
    <dxf>
      <fill>
        <patternFill>
          <bgColor rgb="FFA8F496"/>
        </patternFill>
      </fill>
    </dxf>
    <dxf>
      <fill>
        <patternFill>
          <bgColor rgb="FFE1B9DB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CCFF"/>
      <color rgb="FFBC00BC"/>
      <color rgb="FFFF99FF"/>
      <color rgb="FFFF66FF"/>
      <color rgb="FFFF71DA"/>
      <color rgb="FFCC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_GCSE_1-9%200.25,0.75,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CSE (1-9)"/>
      <sheetName val="Data Sheet"/>
    </sheetNames>
    <sheetDataSet>
      <sheetData sheetId="0"/>
      <sheetData sheetId="1">
        <row r="2">
          <cell r="A2">
            <v>1</v>
          </cell>
          <cell r="N2" t="str">
            <v>.</v>
          </cell>
        </row>
        <row r="3">
          <cell r="A3">
            <v>2</v>
          </cell>
          <cell r="N3">
            <v>1</v>
          </cell>
        </row>
        <row r="4">
          <cell r="A4">
            <v>3</v>
          </cell>
          <cell r="N4" t="str">
            <v>.</v>
          </cell>
        </row>
        <row r="5">
          <cell r="A5">
            <v>4</v>
          </cell>
          <cell r="N5" t="str">
            <v>.</v>
          </cell>
        </row>
        <row r="6">
          <cell r="A6">
            <v>5</v>
          </cell>
          <cell r="N6" t="str">
            <v>.</v>
          </cell>
        </row>
        <row r="7">
          <cell r="A7">
            <v>6</v>
          </cell>
          <cell r="N7" t="str">
            <v>.</v>
          </cell>
        </row>
        <row r="8">
          <cell r="A8">
            <v>7</v>
          </cell>
          <cell r="N8" t="str">
            <v>.</v>
          </cell>
        </row>
        <row r="9">
          <cell r="A9">
            <v>8</v>
          </cell>
          <cell r="N9" t="str">
            <v>.</v>
          </cell>
        </row>
        <row r="10">
          <cell r="A10">
            <v>9</v>
          </cell>
          <cell r="N10" t="str">
            <v>.</v>
          </cell>
        </row>
        <row r="11">
          <cell r="A11">
            <v>10</v>
          </cell>
          <cell r="N11" t="str">
            <v>.</v>
          </cell>
        </row>
        <row r="12">
          <cell r="A12">
            <v>11</v>
          </cell>
          <cell r="N12" t="str">
            <v>.</v>
          </cell>
        </row>
        <row r="13">
          <cell r="A13">
            <v>12</v>
          </cell>
          <cell r="N13" t="str">
            <v>.</v>
          </cell>
        </row>
        <row r="14">
          <cell r="A14">
            <v>13</v>
          </cell>
          <cell r="N14" t="str">
            <v>.</v>
          </cell>
        </row>
        <row r="15">
          <cell r="A15">
            <v>14</v>
          </cell>
          <cell r="N15" t="str">
            <v>.</v>
          </cell>
        </row>
        <row r="16">
          <cell r="A16">
            <v>15</v>
          </cell>
          <cell r="N16" t="str">
            <v>.</v>
          </cell>
        </row>
        <row r="17">
          <cell r="A17">
            <v>16</v>
          </cell>
          <cell r="N17" t="str">
            <v>.</v>
          </cell>
        </row>
        <row r="18">
          <cell r="A18">
            <v>17</v>
          </cell>
          <cell r="N18" t="str">
            <v>.</v>
          </cell>
        </row>
        <row r="19">
          <cell r="A19">
            <v>18</v>
          </cell>
          <cell r="N19" t="str">
            <v>.</v>
          </cell>
        </row>
        <row r="20">
          <cell r="A20">
            <v>19</v>
          </cell>
          <cell r="N20" t="str">
            <v>.</v>
          </cell>
        </row>
        <row r="21">
          <cell r="A21">
            <v>20</v>
          </cell>
          <cell r="N21" t="str">
            <v>.</v>
          </cell>
        </row>
        <row r="22">
          <cell r="A22">
            <v>21</v>
          </cell>
          <cell r="N22" t="str">
            <v>.</v>
          </cell>
        </row>
        <row r="23">
          <cell r="A23">
            <v>22</v>
          </cell>
          <cell r="N23" t="str">
            <v>.</v>
          </cell>
        </row>
        <row r="24">
          <cell r="A24">
            <v>23</v>
          </cell>
          <cell r="N24" t="str">
            <v>.</v>
          </cell>
        </row>
        <row r="25">
          <cell r="A25">
            <v>24</v>
          </cell>
          <cell r="N25" t="str">
            <v>.</v>
          </cell>
        </row>
        <row r="26">
          <cell r="A26">
            <v>25</v>
          </cell>
          <cell r="N26" t="str">
            <v>.</v>
          </cell>
        </row>
        <row r="27">
          <cell r="A27">
            <v>26</v>
          </cell>
          <cell r="N27" t="str">
            <v>.</v>
          </cell>
        </row>
        <row r="28">
          <cell r="A28">
            <v>27</v>
          </cell>
          <cell r="N28" t="str">
            <v>.</v>
          </cell>
        </row>
        <row r="29">
          <cell r="A29">
            <v>28</v>
          </cell>
          <cell r="N29" t="str">
            <v>.</v>
          </cell>
        </row>
        <row r="30">
          <cell r="A30">
            <v>29</v>
          </cell>
          <cell r="N30" t="str">
            <v>.</v>
          </cell>
        </row>
        <row r="31">
          <cell r="A31">
            <v>30</v>
          </cell>
          <cell r="N31" t="str">
            <v>.</v>
          </cell>
        </row>
        <row r="32">
          <cell r="A32">
            <v>31</v>
          </cell>
          <cell r="N32" t="str">
            <v>.</v>
          </cell>
        </row>
        <row r="33">
          <cell r="A33" t="str">
            <v>.</v>
          </cell>
          <cell r="N33" t="str">
            <v>.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Q33" headerRowDxfId="0">
  <autoFilter ref="A1:Q33"/>
  <tableColumns count="17">
    <tableColumn id="1" name="Pupil Number" totalsRowLabel="Total"/>
    <tableColumn id="2" name="Name"/>
    <tableColumn id="3" name="Predicted"/>
    <tableColumn id="4" name="Target"/>
    <tableColumn id="5" name="KS2"/>
    <tableColumn id="6" name="Last Yr"/>
    <tableColumn id="7" name="AP1"/>
    <tableColumn id="8" name="AP2"/>
    <tableColumn id="9" name="AP3"/>
    <tableColumn id="10" name="AP4"/>
    <tableColumn id="11" name="AP5"/>
    <tableColumn id="12" name="AP6"/>
    <tableColumn id="16" name="SEND"/>
    <tableColumn id="17" name="EAL"/>
    <tableColumn id="13" name="FSM"/>
    <tableColumn id="14" name="PP"/>
    <tableColumn id="15" name="Other" totalsRowFunction="count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1"/>
  <sheetViews>
    <sheetView tabSelected="1" zoomScale="80" zoomScaleNormal="80" workbookViewId="0">
      <selection activeCell="O26" sqref="O26"/>
    </sheetView>
  </sheetViews>
  <sheetFormatPr defaultColWidth="9.140625" defaultRowHeight="15" x14ac:dyDescent="0.25"/>
  <cols>
    <col min="1" max="1" width="3.85546875" style="1" bestFit="1" customWidth="1"/>
    <col min="2" max="2" width="3.7109375" style="1" customWidth="1"/>
    <col min="3" max="3" width="10.28515625" style="1" bestFit="1" customWidth="1"/>
    <col min="4" max="9" width="4.85546875" style="1" bestFit="1" customWidth="1"/>
    <col min="10" max="10" width="5.42578125" style="1" customWidth="1"/>
    <col min="11" max="16" width="4.85546875" style="1" bestFit="1" customWidth="1"/>
    <col min="17" max="17" width="5.42578125" style="1" bestFit="1" customWidth="1"/>
    <col min="18" max="20" width="4.85546875" style="1" bestFit="1" customWidth="1"/>
    <col min="21" max="21" width="5.42578125" style="1" bestFit="1" customWidth="1"/>
    <col min="22" max="27" width="4.85546875" style="1" bestFit="1" customWidth="1"/>
    <col min="28" max="28" width="5.42578125" style="1" bestFit="1" customWidth="1"/>
    <col min="29" max="32" width="4.85546875" style="1" bestFit="1" customWidth="1"/>
    <col min="33" max="33" width="4.85546875" style="1" hidden="1" customWidth="1"/>
    <col min="34" max="34" width="4.85546875" style="1" customWidth="1"/>
    <col min="35" max="35" width="5.42578125" style="1" bestFit="1" customWidth="1"/>
    <col min="36" max="37" width="4.85546875" style="1" bestFit="1" customWidth="1"/>
    <col min="38" max="38" width="5.42578125" style="1" bestFit="1" customWidth="1"/>
    <col min="39" max="41" width="4.85546875" style="1" bestFit="1" customWidth="1"/>
    <col min="42" max="42" width="5.42578125" style="1" bestFit="1" customWidth="1"/>
    <col min="43" max="44" width="4.85546875" style="1" bestFit="1" customWidth="1"/>
    <col min="45" max="45" width="5.42578125" style="1" bestFit="1" customWidth="1"/>
    <col min="46" max="51" width="4.85546875" style="1" bestFit="1" customWidth="1"/>
    <col min="52" max="57" width="4.140625" style="1" bestFit="1" customWidth="1"/>
    <col min="58" max="58" width="4.85546875" style="1" bestFit="1" customWidth="1"/>
    <col min="59" max="61" width="3.7109375" style="1" customWidth="1"/>
    <col min="62" max="64" width="4.140625" style="1" bestFit="1" customWidth="1"/>
    <col min="65" max="66" width="9.140625" style="1"/>
    <col min="67" max="68" width="0" style="1" hidden="1" customWidth="1"/>
    <col min="69" max="16384" width="9.140625" style="1"/>
  </cols>
  <sheetData>
    <row r="1" spans="3:68" x14ac:dyDescent="0.25">
      <c r="C1" s="23" t="s">
        <v>21</v>
      </c>
      <c r="D1" s="23"/>
      <c r="E1" s="23"/>
      <c r="F1" s="23"/>
      <c r="G1" s="23"/>
      <c r="H1" s="23"/>
      <c r="I1" s="23"/>
      <c r="J1" s="23"/>
      <c r="Z1" s="24" t="s">
        <v>0</v>
      </c>
      <c r="AA1" s="25"/>
      <c r="AB1" s="25"/>
      <c r="AC1" s="25"/>
      <c r="AD1" s="25"/>
      <c r="AE1" s="25"/>
      <c r="AF1" s="25"/>
      <c r="AG1" s="25"/>
      <c r="AH1" s="25"/>
      <c r="AI1" s="25"/>
      <c r="AJ1" s="26"/>
      <c r="AU1" s="30" t="s">
        <v>1</v>
      </c>
      <c r="AV1" s="30"/>
      <c r="AW1" s="30"/>
      <c r="AX1" s="30"/>
      <c r="AY1" s="30"/>
      <c r="AZ1" s="30"/>
      <c r="BA1" s="30"/>
      <c r="BB1" s="30"/>
      <c r="BC1" s="30"/>
      <c r="BO1" s="1" t="s">
        <v>37</v>
      </c>
      <c r="BP1" s="1" t="s">
        <v>46</v>
      </c>
    </row>
    <row r="2" spans="3:68" x14ac:dyDescent="0.25">
      <c r="C2" s="23"/>
      <c r="D2" s="23"/>
      <c r="E2" s="23"/>
      <c r="F2" s="23"/>
      <c r="G2" s="23"/>
      <c r="H2" s="23"/>
      <c r="I2" s="23"/>
      <c r="J2" s="23"/>
      <c r="Z2" s="27"/>
      <c r="AA2" s="28"/>
      <c r="AB2" s="28"/>
      <c r="AC2" s="28"/>
      <c r="AD2" s="28"/>
      <c r="AE2" s="28"/>
      <c r="AF2" s="28"/>
      <c r="AG2" s="28"/>
      <c r="AH2" s="28"/>
      <c r="AI2" s="28"/>
      <c r="AJ2" s="29"/>
      <c r="AU2" s="30"/>
      <c r="AV2" s="30"/>
      <c r="AW2" s="30"/>
      <c r="AX2" s="30"/>
      <c r="AY2" s="30"/>
      <c r="AZ2" s="30"/>
      <c r="BA2" s="30"/>
      <c r="BB2" s="30"/>
      <c r="BC2" s="30"/>
      <c r="BO2" s="1" t="s">
        <v>38</v>
      </c>
      <c r="BP2" s="1">
        <v>1</v>
      </c>
    </row>
    <row r="3" spans="3:68" x14ac:dyDescent="0.25"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BO3" s="1">
        <v>9</v>
      </c>
      <c r="BP3" s="1">
        <v>2</v>
      </c>
    </row>
    <row r="4" spans="3:68" ht="15.75" thickBot="1" x14ac:dyDescent="0.3"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O4" s="1" t="s">
        <v>22</v>
      </c>
      <c r="BP4" s="1">
        <v>3</v>
      </c>
    </row>
    <row r="5" spans="3:68" ht="15.75" thickBot="1" x14ac:dyDescent="0.3">
      <c r="C5" s="33" t="str">
        <f>LOOKUP(I14,'Data Sheet'!$A$2:$B$33)</f>
        <v>Seated4Success</v>
      </c>
      <c r="D5" s="34"/>
      <c r="E5" s="35"/>
      <c r="F5" s="35"/>
      <c r="G5" s="35"/>
      <c r="H5" s="35"/>
      <c r="I5" s="3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O5" s="1" t="s">
        <v>23</v>
      </c>
      <c r="BP5" s="1">
        <v>4</v>
      </c>
    </row>
    <row r="6" spans="3:68" ht="15.75" thickBot="1" x14ac:dyDescent="0.3">
      <c r="C6" s="42" t="s">
        <v>18</v>
      </c>
      <c r="D6" s="43"/>
      <c r="E6" s="9">
        <f>LOOKUP(I14,'Data Sheet'!$A$2:$A$33,'Data Sheet'!$C$2:$C$33)</f>
        <v>9</v>
      </c>
      <c r="F6" s="31" t="s">
        <v>2</v>
      </c>
      <c r="G6" s="32"/>
      <c r="H6" s="41">
        <f>LOOKUP(I14,'Data Sheet'!$A$2:$A$33,'Data Sheet'!$D$2:$D$33)</f>
        <v>9</v>
      </c>
      <c r="I6" s="3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O6" s="1">
        <v>8</v>
      </c>
      <c r="BP6" s="1">
        <v>5</v>
      </c>
    </row>
    <row r="7" spans="3:68" ht="15" customHeight="1" thickBot="1" x14ac:dyDescent="0.3">
      <c r="C7" s="10"/>
      <c r="D7" s="11"/>
      <c r="E7" s="12"/>
      <c r="F7" s="13"/>
      <c r="G7" s="14"/>
      <c r="H7" s="14"/>
      <c r="I7" s="15">
        <f>VLOOKUP(H6,$BO$1:$BP$37,2,FALSE)</f>
        <v>2</v>
      </c>
      <c r="J7"/>
      <c r="K7" t="s">
        <v>47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O7" s="1" t="s">
        <v>24</v>
      </c>
      <c r="BP7" s="1">
        <v>6</v>
      </c>
    </row>
    <row r="8" spans="3:68" ht="15.75" thickBot="1" x14ac:dyDescent="0.3">
      <c r="C8" s="16" t="s">
        <v>3</v>
      </c>
      <c r="D8" s="17">
        <f>LOOKUP(I14,'Data Sheet'!$A$2:$A$33,'Data Sheet'!$G$2:$G$33)</f>
        <v>7</v>
      </c>
      <c r="E8" s="17" t="str">
        <f ca="1">LOOKUP(I14,'Data Sheet'!$A$2:$A$33,'Data Sheet'!$H$2:$H433)</f>
        <v>7+</v>
      </c>
      <c r="F8" s="17" t="str">
        <f ca="1">LOOKUP(I14,'Data Sheet'!$A$2:$A433,'Data Sheet'!$I$2:$I$33)</f>
        <v>8-</v>
      </c>
      <c r="G8" s="17">
        <f>LOOKUP(I14,'Data Sheet'!$A$2:$A$33,'Data Sheet'!$J$2:$J$33)</f>
        <v>8</v>
      </c>
      <c r="H8" s="17" t="str">
        <f>LOOKUP(I14,'Data Sheet'!$A$2:$A$33,'Data Sheet'!$K$2:$K$33)</f>
        <v>8+</v>
      </c>
      <c r="I8" s="17" t="str">
        <f>LOOKUP(I14,'Data Sheet'!$A$2:$A$33,'Data Sheet'!$L$2:$L$33)</f>
        <v>9-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O8" s="1" t="s">
        <v>25</v>
      </c>
      <c r="BP8" s="1">
        <v>7</v>
      </c>
    </row>
    <row r="9" spans="3:68" ht="15" customHeight="1" x14ac:dyDescent="0.25">
      <c r="C9" s="4"/>
      <c r="D9" s="8">
        <f>VLOOKUP(D8,$BO$1:$BP$35,2,FALSE)</f>
        <v>8</v>
      </c>
      <c r="E9" s="8">
        <f t="shared" ref="E9:I9" ca="1" si="0">VLOOKUP(E8,$BO$1:$BP$35,2,FALSE)</f>
        <v>7</v>
      </c>
      <c r="F9" s="8">
        <f t="shared" ca="1" si="0"/>
        <v>6</v>
      </c>
      <c r="G9" s="8">
        <f t="shared" si="0"/>
        <v>5</v>
      </c>
      <c r="H9" s="8">
        <f t="shared" si="0"/>
        <v>4</v>
      </c>
      <c r="I9" s="8">
        <f t="shared" si="0"/>
        <v>3</v>
      </c>
      <c r="J9"/>
      <c r="K9" t="s">
        <v>47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O9" s="1">
        <v>7</v>
      </c>
      <c r="BP9" s="1">
        <v>8</v>
      </c>
    </row>
    <row r="10" spans="3:68" ht="15" customHeight="1" thickBot="1" x14ac:dyDescent="0.3">
      <c r="C10" s="18"/>
      <c r="D10" s="3">
        <f>I7-D9</f>
        <v>-6</v>
      </c>
      <c r="E10" s="3">
        <f ca="1">I7-E9</f>
        <v>-5</v>
      </c>
      <c r="F10" s="3">
        <f ca="1">I7-F9</f>
        <v>-4</v>
      </c>
      <c r="G10" s="3">
        <f>I7-G9</f>
        <v>-3</v>
      </c>
      <c r="H10" s="3">
        <f>I7-H9</f>
        <v>-2</v>
      </c>
      <c r="I10" s="19">
        <f>I7-I9</f>
        <v>-1</v>
      </c>
      <c r="J10"/>
      <c r="K10" t="s">
        <v>47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O10" s="1" t="s">
        <v>26</v>
      </c>
      <c r="BP10" s="1">
        <v>9</v>
      </c>
    </row>
    <row r="11" spans="3:68" ht="15.75" thickBot="1" x14ac:dyDescent="0.3">
      <c r="C11" s="17" t="s">
        <v>14</v>
      </c>
      <c r="D11" s="31" t="str">
        <f>LOOKUP(I14,'Data Sheet'!$A$2:$A$33,'Data Sheet'!$E$2:$E$33)</f>
        <v>6+</v>
      </c>
      <c r="E11" s="32"/>
      <c r="F11" s="31" t="s">
        <v>15</v>
      </c>
      <c r="G11" s="32"/>
      <c r="H11" s="17" t="str">
        <f>LOOKUP(I14,'Data Sheet'!$A$2:$A$33,'Data Sheet'!$F$2:$F$33)</f>
        <v>7-</v>
      </c>
      <c r="I11" s="1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O11" s="1" t="s">
        <v>27</v>
      </c>
      <c r="BP11" s="1">
        <v>10</v>
      </c>
    </row>
    <row r="12" spans="3:68" ht="15.75" thickBot="1" x14ac:dyDescent="0.3">
      <c r="C12" s="37" t="str">
        <f>LOOKUP(I14,'Data Sheet'!$A$2:$A$33,'Data Sheet'!$Q$2:$Q$33)</f>
        <v>Missbsresources</v>
      </c>
      <c r="D12" s="38"/>
      <c r="E12" s="39"/>
      <c r="F12" s="38"/>
      <c r="G12" s="38"/>
      <c r="H12" s="39"/>
      <c r="I12" s="4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O12" s="1">
        <v>6</v>
      </c>
      <c r="BP12" s="1">
        <v>11</v>
      </c>
    </row>
    <row r="13" spans="3:68" ht="15.75" thickBot="1" x14ac:dyDescent="0.3">
      <c r="C13" s="44" t="s">
        <v>34</v>
      </c>
      <c r="D13" s="45"/>
      <c r="E13" s="20">
        <f>LOOKUP(I14,'Data Sheet'!$A$2:$A$33,'Data Sheet'!$M$2:$M$33)</f>
        <v>1</v>
      </c>
      <c r="F13" s="44" t="s">
        <v>35</v>
      </c>
      <c r="G13" s="45"/>
      <c r="H13" s="21">
        <f>LOOKUP(I14,'Data Sheet'!$A$2:$A$33,'Data Sheet'!$N$2:$N$33)</f>
        <v>1</v>
      </c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O13" s="1" t="s">
        <v>39</v>
      </c>
      <c r="BP13" s="1">
        <v>12</v>
      </c>
    </row>
    <row r="14" spans="3:68" ht="15.75" thickBot="1" x14ac:dyDescent="0.3">
      <c r="C14" s="31" t="s">
        <v>4</v>
      </c>
      <c r="D14" s="32"/>
      <c r="E14" s="5">
        <f>LOOKUP(I14,'Data Sheet'!$A$2:$A$33,'Data Sheet'!$O$2:$O$33)</f>
        <v>1</v>
      </c>
      <c r="F14" s="31" t="s">
        <v>5</v>
      </c>
      <c r="G14" s="32"/>
      <c r="H14" s="6">
        <f>LOOKUP(I14,'Data Sheet'!$A$2:$A$33,'Data Sheet'!$P$2:$P$33)</f>
        <v>1</v>
      </c>
      <c r="I14" s="2">
        <v>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O14" s="1" t="s">
        <v>40</v>
      </c>
      <c r="BP14" s="1">
        <v>13</v>
      </c>
    </row>
    <row r="15" spans="3:68" x14ac:dyDescent="0.2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O15" s="1">
        <v>5</v>
      </c>
      <c r="BP15" s="1">
        <v>14</v>
      </c>
    </row>
    <row r="16" spans="3:68" ht="15.75" thickBot="1" x14ac:dyDescent="0.3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O16" s="1" t="s">
        <v>41</v>
      </c>
      <c r="BP16" s="1">
        <v>15</v>
      </c>
    </row>
    <row r="17" spans="3:68" ht="15" customHeight="1" thickBot="1" x14ac:dyDescent="0.3">
      <c r="C17" s="33" t="str">
        <f>LOOKUP(I26,'Data Sheet'!$A$2:$B$33)</f>
        <v>Miss B</v>
      </c>
      <c r="D17" s="34"/>
      <c r="E17" s="35"/>
      <c r="F17" s="35"/>
      <c r="G17" s="35"/>
      <c r="H17" s="35"/>
      <c r="I17" s="3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O17" s="1" t="s">
        <v>33</v>
      </c>
      <c r="BP17" s="1">
        <v>16</v>
      </c>
    </row>
    <row r="18" spans="3:68" ht="15.75" thickBot="1" x14ac:dyDescent="0.3">
      <c r="C18" s="42" t="s">
        <v>18</v>
      </c>
      <c r="D18" s="43"/>
      <c r="E18" s="9">
        <f>LOOKUP(I26,'Data Sheet'!$A$2:$A$33,'Data Sheet'!$C$2:$C$33)</f>
        <v>4</v>
      </c>
      <c r="F18" s="31" t="s">
        <v>2</v>
      </c>
      <c r="G18" s="32"/>
      <c r="H18" s="41" t="str">
        <f>LOOKUP(I26,'Data Sheet'!$A$2:$A$33,'Data Sheet'!$D$2:$D$33)</f>
        <v>4+</v>
      </c>
      <c r="I18" s="3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O18" s="1">
        <v>4</v>
      </c>
      <c r="BP18" s="1">
        <v>17</v>
      </c>
    </row>
    <row r="19" spans="3:68" ht="15" hidden="1" customHeight="1" thickBot="1" x14ac:dyDescent="0.3">
      <c r="C19" s="10"/>
      <c r="D19" s="11"/>
      <c r="E19" s="12"/>
      <c r="F19" s="13"/>
      <c r="G19" s="14"/>
      <c r="H19" s="14"/>
      <c r="I19" s="15">
        <f>VLOOKUP(H18,$BO$1:$BP$37,2,FALSE)</f>
        <v>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O19" s="1" t="s">
        <v>28</v>
      </c>
      <c r="BP19" s="1">
        <v>18</v>
      </c>
    </row>
    <row r="20" spans="3:68" ht="15" customHeight="1" thickBot="1" x14ac:dyDescent="0.3">
      <c r="C20" s="16" t="s">
        <v>3</v>
      </c>
      <c r="D20" s="17" t="str">
        <f>LOOKUP(I26,'Data Sheet'!$A$2:$A$33,'Data Sheet'!$G$2:$G$33)</f>
        <v>2+</v>
      </c>
      <c r="E20" s="17" t="str">
        <f ca="1">LOOKUP(I26,'Data Sheet'!$A$2:$A$33,'Data Sheet'!$H$2:$H445)</f>
        <v>3-</v>
      </c>
      <c r="F20" s="17">
        <f ca="1">LOOKUP(I26,'Data Sheet'!$A$2:$A445,'Data Sheet'!$I$2:$I$33)</f>
        <v>3</v>
      </c>
      <c r="G20" s="17" t="str">
        <f>LOOKUP(I26,'Data Sheet'!$A$2:$A$33,'Data Sheet'!$J$2:$J$33)</f>
        <v>3+</v>
      </c>
      <c r="H20" s="17" t="str">
        <f>LOOKUP(I26,'Data Sheet'!$A$2:$A$33,'Data Sheet'!$K$2:$K$33)</f>
        <v>4-</v>
      </c>
      <c r="I20" s="17">
        <f>LOOKUP(I26,'Data Sheet'!$A$2:$A$33,'Data Sheet'!$L$2:$L$33)</f>
        <v>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O20" s="1" t="s">
        <v>29</v>
      </c>
      <c r="BP20" s="1">
        <v>19</v>
      </c>
    </row>
    <row r="21" spans="3:68" ht="15" hidden="1" customHeight="1" x14ac:dyDescent="0.25">
      <c r="C21" s="4"/>
      <c r="D21" s="8">
        <f>VLOOKUP(D20,$BO$1:$BP$35,2,FALSE)</f>
        <v>22</v>
      </c>
      <c r="E21" s="8">
        <f t="shared" ref="E21" ca="1" si="1">VLOOKUP(E20,$BO$1:$BP$35,2,FALSE)</f>
        <v>21</v>
      </c>
      <c r="F21" s="8">
        <f t="shared" ref="F21" ca="1" si="2">VLOOKUP(F20,$BO$1:$BP$35,2,FALSE)</f>
        <v>20</v>
      </c>
      <c r="G21" s="8">
        <f t="shared" ref="G21" si="3">VLOOKUP(G20,$BO$1:$BP$35,2,FALSE)</f>
        <v>19</v>
      </c>
      <c r="H21" s="8">
        <f t="shared" ref="H21" si="4">VLOOKUP(H20,$BO$1:$BP$35,2,FALSE)</f>
        <v>18</v>
      </c>
      <c r="I21" s="8">
        <f t="shared" ref="I21" si="5">VLOOKUP(I20,$BO$1:$BP$35,2,FALSE)</f>
        <v>17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O21" s="1">
        <v>3</v>
      </c>
      <c r="BP21" s="1">
        <v>20</v>
      </c>
    </row>
    <row r="22" spans="3:68" ht="15" hidden="1" customHeight="1" thickBot="1" x14ac:dyDescent="0.3">
      <c r="C22" s="18"/>
      <c r="D22" s="3">
        <f>I19-D21</f>
        <v>-6</v>
      </c>
      <c r="E22" s="3">
        <f ca="1">I19-E21</f>
        <v>-5</v>
      </c>
      <c r="F22" s="3">
        <f ca="1">I19-F21</f>
        <v>-4</v>
      </c>
      <c r="G22" s="3">
        <f>I19-G21</f>
        <v>-3</v>
      </c>
      <c r="H22" s="3">
        <f>I19-H21</f>
        <v>-2</v>
      </c>
      <c r="I22" s="19">
        <f>I19-I21</f>
        <v>-1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O22" s="1" t="s">
        <v>30</v>
      </c>
      <c r="BP22" s="1">
        <v>21</v>
      </c>
    </row>
    <row r="23" spans="3:68" ht="15.75" thickBot="1" x14ac:dyDescent="0.3">
      <c r="C23" s="17" t="s">
        <v>14</v>
      </c>
      <c r="D23" s="31" t="str">
        <f>LOOKUP(I26,'Data Sheet'!$A$2:$A$33,'Data Sheet'!$E$2:$E$33)</f>
        <v>2-</v>
      </c>
      <c r="E23" s="32"/>
      <c r="F23" s="31" t="s">
        <v>15</v>
      </c>
      <c r="G23" s="32"/>
      <c r="H23" s="17">
        <f>LOOKUP(I26,'Data Sheet'!$A$2:$A$33,'Data Sheet'!$F$2:$F$33)</f>
        <v>2</v>
      </c>
      <c r="I23" s="1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O23" s="1" t="s">
        <v>31</v>
      </c>
      <c r="BP23" s="1">
        <v>22</v>
      </c>
    </row>
    <row r="24" spans="3:68" ht="15.75" thickBot="1" x14ac:dyDescent="0.3">
      <c r="C24" s="37" t="str">
        <f>LOOKUP(I26,'Data Sheet'!$A$2:$A$33,'Data Sheet'!$Q$2:$Q$33)</f>
        <v>Missbsresources</v>
      </c>
      <c r="D24" s="38"/>
      <c r="E24" s="39"/>
      <c r="F24" s="38"/>
      <c r="G24" s="38"/>
      <c r="H24" s="39"/>
      <c r="I24" s="4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O24" s="1">
        <v>2</v>
      </c>
      <c r="BP24" s="1">
        <v>23</v>
      </c>
    </row>
    <row r="25" spans="3:68" ht="15.75" thickBot="1" x14ac:dyDescent="0.3">
      <c r="C25" s="44" t="s">
        <v>34</v>
      </c>
      <c r="D25" s="45"/>
      <c r="E25" s="20" t="str">
        <f>LOOKUP(I26,'Data Sheet'!$A$2:$A$33,'Data Sheet'!$M$2:$M$33)</f>
        <v>.</v>
      </c>
      <c r="F25" s="44" t="s">
        <v>35</v>
      </c>
      <c r="G25" s="45"/>
      <c r="H25" s="21">
        <f>LOOKUP(I26,'[1]Data Sheet'!$A$2:$A$33,'[1]Data Sheet'!$N$2:$N$33)</f>
        <v>1</v>
      </c>
      <c r="I25" s="22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O25" s="1" t="s">
        <v>32</v>
      </c>
      <c r="BP25" s="1">
        <v>24</v>
      </c>
    </row>
    <row r="26" spans="3:68" ht="15.75" thickBot="1" x14ac:dyDescent="0.3">
      <c r="C26" s="31" t="s">
        <v>4</v>
      </c>
      <c r="D26" s="32"/>
      <c r="E26" s="5" t="str">
        <f>LOOKUP(I26,'Data Sheet'!$A$2:$A$33,'Data Sheet'!$O$2:$O$33)</f>
        <v>.</v>
      </c>
      <c r="F26" s="31" t="s">
        <v>5</v>
      </c>
      <c r="G26" s="32"/>
      <c r="H26" s="6">
        <f>LOOKUP(I26,'Data Sheet'!$A$2:$A$33,'Data Sheet'!$P$2:$P$33)</f>
        <v>1</v>
      </c>
      <c r="I26" s="2">
        <v>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O26" s="1" t="s">
        <v>42</v>
      </c>
      <c r="BP26" s="1">
        <v>25</v>
      </c>
    </row>
    <row r="27" spans="3:68" ht="15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O27" s="1">
        <v>1</v>
      </c>
      <c r="BP27" s="1">
        <v>26</v>
      </c>
    </row>
    <row r="28" spans="3:68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O28" s="1" t="s">
        <v>43</v>
      </c>
      <c r="BP28" s="1">
        <v>27</v>
      </c>
    </row>
    <row r="29" spans="3:68" ht="15" customHeight="1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O29" s="1">
        <v>0</v>
      </c>
      <c r="BP29" s="1">
        <v>28</v>
      </c>
    </row>
    <row r="30" spans="3:68" ht="15" customHeight="1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O30" s="1" t="s">
        <v>44</v>
      </c>
      <c r="BP30" s="1">
        <v>29</v>
      </c>
    </row>
    <row r="31" spans="3:68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O31" s="1" t="s">
        <v>45</v>
      </c>
      <c r="BP31" s="1">
        <v>30</v>
      </c>
    </row>
    <row r="32" spans="3:68" ht="15" customHeight="1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3:64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3:64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3:64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3:64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3:64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3:64" ht="15" customHeight="1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3:64" ht="15" customHeight="1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3:64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3:64" ht="15" customHeight="1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3:64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3:64" ht="15" customHeight="1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3:64" ht="15" customHeigh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3:64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3:64" ht="15" customHeigh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3:64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3:64" ht="15" customHeight="1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ht="1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ht="1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ht="1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ht="1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ht="1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ht="15" customHeight="1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ht="15" customHeight="1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ht="15" customHeight="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1:61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3:61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3:61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3:61" ht="15" customHeight="1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3:61" ht="15" customHeight="1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3:61" ht="15" customHeight="1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3:61" ht="15" customHeight="1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3:61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3:61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3:61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3:61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3:61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3:61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3:61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3:61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3:61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3:61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3:61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3:61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3:61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3:61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3:61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</sheetData>
  <mergeCells count="25">
    <mergeCell ref="C24:I24"/>
    <mergeCell ref="C25:D25"/>
    <mergeCell ref="F25:G25"/>
    <mergeCell ref="C26:D26"/>
    <mergeCell ref="F26:G26"/>
    <mergeCell ref="C17:I17"/>
    <mergeCell ref="C18:D18"/>
    <mergeCell ref="F18:G18"/>
    <mergeCell ref="H18:I18"/>
    <mergeCell ref="D23:E23"/>
    <mergeCell ref="F23:G23"/>
    <mergeCell ref="C1:J2"/>
    <mergeCell ref="Z1:AJ2"/>
    <mergeCell ref="AU1:BC2"/>
    <mergeCell ref="F14:G14"/>
    <mergeCell ref="D11:E11"/>
    <mergeCell ref="C14:D14"/>
    <mergeCell ref="C5:I5"/>
    <mergeCell ref="F11:G11"/>
    <mergeCell ref="C12:I12"/>
    <mergeCell ref="F6:G6"/>
    <mergeCell ref="H6:I6"/>
    <mergeCell ref="C6:D6"/>
    <mergeCell ref="C13:D13"/>
    <mergeCell ref="F13:G13"/>
  </mergeCells>
  <conditionalFormatting sqref="D8:I8">
    <cfRule type="expression" dxfId="46" priority="6289" stopIfTrue="1">
      <formula>D10&gt;=0</formula>
    </cfRule>
    <cfRule type="expression" dxfId="45" priority="6290" stopIfTrue="1">
      <formula>D10&gt;-2</formula>
    </cfRule>
    <cfRule type="expression" dxfId="44" priority="6291" stopIfTrue="1">
      <formula>D10&gt;-3</formula>
    </cfRule>
    <cfRule type="expression" dxfId="43" priority="6292" stopIfTrue="1">
      <formula>D10&gt;-4</formula>
    </cfRule>
    <cfRule type="expression" dxfId="42" priority="6293" stopIfTrue="1">
      <formula>D10&gt;-5</formula>
    </cfRule>
    <cfRule type="expression" dxfId="41" priority="6294" stopIfTrue="1">
      <formula>D10&gt;-6</formula>
    </cfRule>
    <cfRule type="expression" dxfId="40" priority="6295" stopIfTrue="1">
      <formula>D10&gt;-7</formula>
    </cfRule>
    <cfRule type="expression" dxfId="39" priority="6296" stopIfTrue="1">
      <formula>D10&lt;-6</formula>
    </cfRule>
  </conditionalFormatting>
  <conditionalFormatting sqref="D8:I8">
    <cfRule type="expression" dxfId="38" priority="6288" stopIfTrue="1">
      <formula>D8=" "</formula>
    </cfRule>
  </conditionalFormatting>
  <conditionalFormatting sqref="F14 H14">
    <cfRule type="expression" dxfId="37" priority="5998" stopIfTrue="1">
      <formula>H14=1</formula>
    </cfRule>
  </conditionalFormatting>
  <conditionalFormatting sqref="D9:I10">
    <cfRule type="expression" dxfId="36" priority="6305" stopIfTrue="1">
      <formula>D14&gt;=0</formula>
    </cfRule>
    <cfRule type="expression" dxfId="35" priority="6306" stopIfTrue="1">
      <formula>D14&gt;-2</formula>
    </cfRule>
    <cfRule type="expression" dxfId="34" priority="6307" stopIfTrue="1">
      <formula>D14&gt;-3</formula>
    </cfRule>
    <cfRule type="expression" dxfId="33" priority="6308" stopIfTrue="1">
      <formula>D14&gt;-4</formula>
    </cfRule>
    <cfRule type="expression" dxfId="32" priority="6309" stopIfTrue="1">
      <formula>D14&gt;-5</formula>
    </cfRule>
    <cfRule type="expression" dxfId="31" priority="6310" stopIfTrue="1">
      <formula>D14&gt;-6</formula>
    </cfRule>
    <cfRule type="expression" dxfId="30" priority="6311" stopIfTrue="1">
      <formula>D14&gt;-7</formula>
    </cfRule>
    <cfRule type="expression" dxfId="29" priority="6312" stopIfTrue="1">
      <formula>D14&lt;-6</formula>
    </cfRule>
  </conditionalFormatting>
  <conditionalFormatting sqref="D8:D10 E9:I9">
    <cfRule type="expression" priority="5916" stopIfTrue="1">
      <formula>D10&gt;25</formula>
    </cfRule>
  </conditionalFormatting>
  <conditionalFormatting sqref="E8:E10 F9:I9">
    <cfRule type="expression" priority="5915" stopIfTrue="1">
      <formula>E10&gt;25</formula>
    </cfRule>
  </conditionalFormatting>
  <conditionalFormatting sqref="F8:F10 G9:I9">
    <cfRule type="expression" priority="5914" stopIfTrue="1">
      <formula>F10&gt;25</formula>
    </cfRule>
  </conditionalFormatting>
  <conditionalFormatting sqref="G8:G10 H9:I9">
    <cfRule type="expression" priority="5913" stopIfTrue="1">
      <formula>G10&gt;25</formula>
    </cfRule>
  </conditionalFormatting>
  <conditionalFormatting sqref="H8:H10 I9">
    <cfRule type="expression" priority="5912" stopIfTrue="1">
      <formula>H10&gt;25</formula>
    </cfRule>
  </conditionalFormatting>
  <conditionalFormatting sqref="I8:I10">
    <cfRule type="expression" priority="5911" stopIfTrue="1">
      <formula>I10&gt;25</formula>
    </cfRule>
  </conditionalFormatting>
  <conditionalFormatting sqref="C14 E14">
    <cfRule type="expression" dxfId="28" priority="3371" stopIfTrue="1">
      <formula>E14</formula>
    </cfRule>
  </conditionalFormatting>
  <conditionalFormatting sqref="C13:E13">
    <cfRule type="expression" dxfId="27" priority="120">
      <formula>E13=1</formula>
    </cfRule>
  </conditionalFormatting>
  <conditionalFormatting sqref="F13:H13">
    <cfRule type="expression" dxfId="26" priority="119">
      <formula>H13=1</formula>
    </cfRule>
  </conditionalFormatting>
  <conditionalFormatting sqref="E13">
    <cfRule type="expression" dxfId="25" priority="118">
      <formula>$E$22=1</formula>
    </cfRule>
  </conditionalFormatting>
  <conditionalFormatting sqref="H13">
    <cfRule type="expression" dxfId="24" priority="117">
      <formula>$H$22=1</formula>
    </cfRule>
  </conditionalFormatting>
  <conditionalFormatting sqref="D20:I20">
    <cfRule type="expression" dxfId="23" priority="14" stopIfTrue="1">
      <formula>D22&gt;=0</formula>
    </cfRule>
    <cfRule type="expression" dxfId="22" priority="15" stopIfTrue="1">
      <formula>D22&gt;-2</formula>
    </cfRule>
    <cfRule type="expression" dxfId="21" priority="16" stopIfTrue="1">
      <formula>D22&gt;-3</formula>
    </cfRule>
    <cfRule type="expression" dxfId="20" priority="17" stopIfTrue="1">
      <formula>D22&gt;-4</formula>
    </cfRule>
    <cfRule type="expression" dxfId="19" priority="18" stopIfTrue="1">
      <formula>D22&gt;-5</formula>
    </cfRule>
    <cfRule type="expression" dxfId="18" priority="19" stopIfTrue="1">
      <formula>D22&gt;-6</formula>
    </cfRule>
    <cfRule type="expression" dxfId="17" priority="20" stopIfTrue="1">
      <formula>D22&gt;-7</formula>
    </cfRule>
    <cfRule type="expression" dxfId="16" priority="21" stopIfTrue="1">
      <formula>D22&lt;-6</formula>
    </cfRule>
  </conditionalFormatting>
  <conditionalFormatting sqref="D20:I20">
    <cfRule type="expression" dxfId="15" priority="13" stopIfTrue="1">
      <formula>D20=" "</formula>
    </cfRule>
  </conditionalFormatting>
  <conditionalFormatting sqref="F26 H26">
    <cfRule type="expression" dxfId="14" priority="12" stopIfTrue="1">
      <formula>H26=1</formula>
    </cfRule>
  </conditionalFormatting>
  <conditionalFormatting sqref="D21:I22">
    <cfRule type="expression" dxfId="13" priority="22" stopIfTrue="1">
      <formula>D26&gt;=0</formula>
    </cfRule>
    <cfRule type="expression" dxfId="12" priority="23" stopIfTrue="1">
      <formula>D26&gt;-2</formula>
    </cfRule>
    <cfRule type="expression" dxfId="11" priority="24" stopIfTrue="1">
      <formula>D26&gt;-3</formula>
    </cfRule>
    <cfRule type="expression" dxfId="10" priority="25" stopIfTrue="1">
      <formula>D26&gt;-4</formula>
    </cfRule>
    <cfRule type="expression" dxfId="9" priority="26" stopIfTrue="1">
      <formula>D26&gt;-5</formula>
    </cfRule>
    <cfRule type="expression" dxfId="8" priority="27" stopIfTrue="1">
      <formula>D26&gt;-6</formula>
    </cfRule>
    <cfRule type="expression" dxfId="7" priority="28" stopIfTrue="1">
      <formula>D26&gt;-7</formula>
    </cfRule>
    <cfRule type="expression" dxfId="6" priority="29" stopIfTrue="1">
      <formula>D26&lt;-6</formula>
    </cfRule>
  </conditionalFormatting>
  <conditionalFormatting sqref="D20:D22 E21:I21">
    <cfRule type="expression" priority="11" stopIfTrue="1">
      <formula>D22&gt;25</formula>
    </cfRule>
  </conditionalFormatting>
  <conditionalFormatting sqref="E20:E22 F21:I21">
    <cfRule type="expression" priority="10" stopIfTrue="1">
      <formula>E22&gt;25</formula>
    </cfRule>
  </conditionalFormatting>
  <conditionalFormatting sqref="F20:F22 G21:I21">
    <cfRule type="expression" priority="9" stopIfTrue="1">
      <formula>F22&gt;25</formula>
    </cfRule>
  </conditionalFormatting>
  <conditionalFormatting sqref="G20:G22 H21:I21">
    <cfRule type="expression" priority="8" stopIfTrue="1">
      <formula>G22&gt;25</formula>
    </cfRule>
  </conditionalFormatting>
  <conditionalFormatting sqref="H20:H22 I21">
    <cfRule type="expression" priority="7" stopIfTrue="1">
      <formula>H22&gt;25</formula>
    </cfRule>
  </conditionalFormatting>
  <conditionalFormatting sqref="I20:I22">
    <cfRule type="expression" priority="6" stopIfTrue="1">
      <formula>I22&gt;25</formula>
    </cfRule>
  </conditionalFormatting>
  <conditionalFormatting sqref="C26 E26">
    <cfRule type="expression" dxfId="5" priority="5" stopIfTrue="1">
      <formula>E26</formula>
    </cfRule>
  </conditionalFormatting>
  <conditionalFormatting sqref="C25:E25">
    <cfRule type="expression" dxfId="4" priority="4">
      <formula>E25=1</formula>
    </cfRule>
  </conditionalFormatting>
  <conditionalFormatting sqref="F25:H25">
    <cfRule type="expression" dxfId="3" priority="3">
      <formula>H25=1</formula>
    </cfRule>
  </conditionalFormatting>
  <conditionalFormatting sqref="E25">
    <cfRule type="expression" dxfId="2" priority="2">
      <formula>$E$22=1</formula>
    </cfRule>
  </conditionalFormatting>
  <conditionalFormatting sqref="H25">
    <cfRule type="expression" dxfId="1" priority="1">
      <formula>$H$22=1</formula>
    </cfRule>
  </conditionalFormatting>
  <dataValidations count="1">
    <dataValidation type="list" allowBlank="1" showInputMessage="1" showErrorMessage="1" sqref="H11 H6 D11 H23 H18 D23">
      <formula1>$A$1:$A$27</formula1>
    </dataValidation>
  </dataValidations>
  <pageMargins left="0.7" right="0.7" top="0.75" bottom="0.75" header="0.3" footer="0.3"/>
  <pageSetup paperSize="9" orientation="landscape" r:id="rId1"/>
  <headerFooter>
    <oddFooter>&amp;Cwww.missbsresources.com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B1" workbookViewId="0">
      <selection activeCell="D10" sqref="D10"/>
    </sheetView>
  </sheetViews>
  <sheetFormatPr defaultRowHeight="15" x14ac:dyDescent="0.25"/>
  <cols>
    <col min="1" max="1" width="15.42578125" customWidth="1"/>
    <col min="2" max="2" width="28.42578125" customWidth="1"/>
    <col min="17" max="17" width="26.5703125" customWidth="1"/>
  </cols>
  <sheetData>
    <row r="1" spans="1:17" x14ac:dyDescent="0.25">
      <c r="A1" s="7" t="s">
        <v>17</v>
      </c>
      <c r="B1" s="7" t="s">
        <v>6</v>
      </c>
      <c r="C1" s="7" t="s">
        <v>18</v>
      </c>
      <c r="D1" s="7" t="s">
        <v>2</v>
      </c>
      <c r="E1" s="7" t="s">
        <v>14</v>
      </c>
      <c r="F1" s="7" t="s">
        <v>15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34</v>
      </c>
      <c r="N1" s="7" t="s">
        <v>35</v>
      </c>
      <c r="O1" s="7" t="s">
        <v>4</v>
      </c>
      <c r="P1" s="7" t="s">
        <v>5</v>
      </c>
      <c r="Q1" s="7" t="s">
        <v>13</v>
      </c>
    </row>
    <row r="2" spans="1:17" x14ac:dyDescent="0.25">
      <c r="A2">
        <v>1</v>
      </c>
      <c r="B2" t="s">
        <v>20</v>
      </c>
      <c r="C2">
        <v>9</v>
      </c>
      <c r="D2">
        <v>9</v>
      </c>
      <c r="E2" t="s">
        <v>27</v>
      </c>
      <c r="F2" t="s">
        <v>26</v>
      </c>
      <c r="G2">
        <v>7</v>
      </c>
      <c r="H2" t="s">
        <v>25</v>
      </c>
      <c r="I2" t="s">
        <v>24</v>
      </c>
      <c r="J2">
        <v>8</v>
      </c>
      <c r="K2" t="s">
        <v>23</v>
      </c>
      <c r="L2" t="s">
        <v>22</v>
      </c>
      <c r="M2">
        <v>1</v>
      </c>
      <c r="N2">
        <v>1</v>
      </c>
      <c r="O2">
        <v>1</v>
      </c>
      <c r="P2">
        <v>1</v>
      </c>
      <c r="Q2" t="s">
        <v>19</v>
      </c>
    </row>
    <row r="3" spans="1:17" x14ac:dyDescent="0.25">
      <c r="A3">
        <v>2</v>
      </c>
      <c r="B3" t="s">
        <v>36</v>
      </c>
      <c r="C3">
        <v>4</v>
      </c>
      <c r="D3" t="s">
        <v>33</v>
      </c>
      <c r="E3" t="s">
        <v>32</v>
      </c>
      <c r="F3">
        <v>2</v>
      </c>
      <c r="G3" t="s">
        <v>31</v>
      </c>
      <c r="H3" t="s">
        <v>30</v>
      </c>
      <c r="I3">
        <v>3</v>
      </c>
      <c r="J3" t="s">
        <v>29</v>
      </c>
      <c r="K3" t="s">
        <v>28</v>
      </c>
      <c r="L3">
        <v>4</v>
      </c>
      <c r="M3" t="s">
        <v>16</v>
      </c>
      <c r="N3">
        <v>1</v>
      </c>
      <c r="O3" t="s">
        <v>16</v>
      </c>
      <c r="P3">
        <v>1</v>
      </c>
      <c r="Q3" t="s">
        <v>19</v>
      </c>
    </row>
    <row r="4" spans="1:17" x14ac:dyDescent="0.25">
      <c r="A4">
        <v>3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16</v>
      </c>
      <c r="Q4" t="s">
        <v>16</v>
      </c>
    </row>
    <row r="5" spans="1:17" x14ac:dyDescent="0.25">
      <c r="A5">
        <v>4</v>
      </c>
      <c r="B5" t="s">
        <v>16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  <c r="L5" t="s">
        <v>16</v>
      </c>
      <c r="M5" t="s">
        <v>16</v>
      </c>
      <c r="N5" t="s">
        <v>16</v>
      </c>
      <c r="O5" t="s">
        <v>16</v>
      </c>
      <c r="P5" t="s">
        <v>16</v>
      </c>
      <c r="Q5" t="s">
        <v>16</v>
      </c>
    </row>
    <row r="6" spans="1:17" x14ac:dyDescent="0.25">
      <c r="A6">
        <v>5</v>
      </c>
      <c r="B6" t="s">
        <v>16</v>
      </c>
      <c r="C6" t="s">
        <v>16</v>
      </c>
      <c r="D6" t="s">
        <v>16</v>
      </c>
      <c r="E6" t="s">
        <v>16</v>
      </c>
      <c r="F6" t="s">
        <v>16</v>
      </c>
      <c r="G6" t="s">
        <v>16</v>
      </c>
      <c r="H6" t="s">
        <v>16</v>
      </c>
      <c r="I6" t="s">
        <v>16</v>
      </c>
      <c r="J6" t="s">
        <v>16</v>
      </c>
      <c r="K6" t="s">
        <v>16</v>
      </c>
      <c r="L6" t="s">
        <v>16</v>
      </c>
      <c r="M6" t="s">
        <v>16</v>
      </c>
      <c r="N6" t="s">
        <v>16</v>
      </c>
      <c r="O6" t="s">
        <v>16</v>
      </c>
      <c r="P6" t="s">
        <v>16</v>
      </c>
      <c r="Q6" t="s">
        <v>16</v>
      </c>
    </row>
    <row r="7" spans="1:17" x14ac:dyDescent="0.25">
      <c r="A7">
        <v>6</v>
      </c>
      <c r="B7" t="s">
        <v>16</v>
      </c>
      <c r="C7" t="s">
        <v>16</v>
      </c>
      <c r="D7" t="s">
        <v>16</v>
      </c>
      <c r="E7" t="s">
        <v>16</v>
      </c>
      <c r="F7" t="s">
        <v>16</v>
      </c>
      <c r="G7" t="s">
        <v>16</v>
      </c>
      <c r="H7" t="s">
        <v>16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  <c r="N7" t="s">
        <v>16</v>
      </c>
      <c r="O7" t="s">
        <v>16</v>
      </c>
      <c r="P7" t="s">
        <v>16</v>
      </c>
      <c r="Q7" t="s">
        <v>16</v>
      </c>
    </row>
    <row r="8" spans="1:17" x14ac:dyDescent="0.25">
      <c r="A8">
        <v>7</v>
      </c>
      <c r="B8" t="s">
        <v>16</v>
      </c>
      <c r="C8" t="s">
        <v>16</v>
      </c>
      <c r="D8" t="s">
        <v>16</v>
      </c>
      <c r="E8" t="s">
        <v>16</v>
      </c>
      <c r="F8" t="s">
        <v>16</v>
      </c>
      <c r="G8" t="s">
        <v>16</v>
      </c>
      <c r="H8" t="s">
        <v>16</v>
      </c>
      <c r="I8" t="s">
        <v>16</v>
      </c>
      <c r="J8" t="s">
        <v>16</v>
      </c>
      <c r="K8" t="s">
        <v>16</v>
      </c>
      <c r="L8" t="s">
        <v>16</v>
      </c>
      <c r="M8" t="s">
        <v>16</v>
      </c>
      <c r="N8" t="s">
        <v>16</v>
      </c>
      <c r="O8" t="s">
        <v>16</v>
      </c>
      <c r="P8" t="s">
        <v>16</v>
      </c>
      <c r="Q8" t="s">
        <v>16</v>
      </c>
    </row>
    <row r="9" spans="1:17" x14ac:dyDescent="0.25">
      <c r="A9">
        <v>8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O9" t="s">
        <v>16</v>
      </c>
      <c r="P9" t="s">
        <v>16</v>
      </c>
      <c r="Q9" t="s">
        <v>16</v>
      </c>
    </row>
    <row r="10" spans="1:17" x14ac:dyDescent="0.25">
      <c r="A10">
        <v>9</v>
      </c>
      <c r="B10" t="s">
        <v>16</v>
      </c>
      <c r="C10" t="s">
        <v>16</v>
      </c>
      <c r="D10" t="s">
        <v>16</v>
      </c>
      <c r="E10" t="s">
        <v>16</v>
      </c>
      <c r="F10" t="s">
        <v>16</v>
      </c>
      <c r="G10" t="s">
        <v>16</v>
      </c>
      <c r="H10" t="s">
        <v>16</v>
      </c>
      <c r="I10" t="s">
        <v>16</v>
      </c>
      <c r="J10" t="s">
        <v>16</v>
      </c>
      <c r="K10" t="s">
        <v>16</v>
      </c>
      <c r="L10" t="s">
        <v>16</v>
      </c>
      <c r="M10" t="s">
        <v>16</v>
      </c>
      <c r="N10" t="s">
        <v>16</v>
      </c>
      <c r="O10" t="s">
        <v>16</v>
      </c>
      <c r="P10" t="s">
        <v>16</v>
      </c>
      <c r="Q10" t="s">
        <v>16</v>
      </c>
    </row>
    <row r="11" spans="1:17" x14ac:dyDescent="0.25">
      <c r="A11">
        <v>10</v>
      </c>
      <c r="B11" t="s">
        <v>16</v>
      </c>
      <c r="C11" t="s">
        <v>16</v>
      </c>
      <c r="D11" t="s">
        <v>16</v>
      </c>
      <c r="E11" t="s">
        <v>16</v>
      </c>
      <c r="F11" t="s">
        <v>16</v>
      </c>
      <c r="G11" t="s">
        <v>16</v>
      </c>
      <c r="H11" t="s">
        <v>16</v>
      </c>
      <c r="I11" t="s">
        <v>16</v>
      </c>
      <c r="J11" t="s">
        <v>16</v>
      </c>
      <c r="K11" t="s">
        <v>16</v>
      </c>
      <c r="L11" t="s">
        <v>16</v>
      </c>
      <c r="M11" t="s">
        <v>16</v>
      </c>
      <c r="N11" t="s">
        <v>16</v>
      </c>
      <c r="O11" t="s">
        <v>16</v>
      </c>
      <c r="P11" t="s">
        <v>16</v>
      </c>
      <c r="Q11" t="s">
        <v>16</v>
      </c>
    </row>
    <row r="12" spans="1:17" x14ac:dyDescent="0.25">
      <c r="A12">
        <v>11</v>
      </c>
      <c r="B12" t="s">
        <v>16</v>
      </c>
      <c r="C12" t="s">
        <v>16</v>
      </c>
      <c r="D12" t="s">
        <v>16</v>
      </c>
      <c r="E12" t="s">
        <v>16</v>
      </c>
      <c r="F12" t="s">
        <v>16</v>
      </c>
      <c r="G12" t="s">
        <v>16</v>
      </c>
      <c r="H12" t="s">
        <v>16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O12" t="s">
        <v>16</v>
      </c>
      <c r="P12" t="s">
        <v>16</v>
      </c>
      <c r="Q12" t="s">
        <v>16</v>
      </c>
    </row>
    <row r="13" spans="1:17" x14ac:dyDescent="0.25">
      <c r="A13">
        <v>12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O13" t="s">
        <v>16</v>
      </c>
      <c r="P13" t="s">
        <v>16</v>
      </c>
      <c r="Q13" t="s">
        <v>16</v>
      </c>
    </row>
    <row r="14" spans="1:17" x14ac:dyDescent="0.25">
      <c r="A14">
        <v>13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  <c r="N14" t="s">
        <v>16</v>
      </c>
      <c r="O14" t="s">
        <v>16</v>
      </c>
      <c r="P14" t="s">
        <v>16</v>
      </c>
      <c r="Q14" t="s">
        <v>16</v>
      </c>
    </row>
    <row r="15" spans="1:17" x14ac:dyDescent="0.25">
      <c r="A15">
        <v>14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O15" t="s">
        <v>16</v>
      </c>
      <c r="P15" t="s">
        <v>16</v>
      </c>
      <c r="Q15" t="s">
        <v>16</v>
      </c>
    </row>
    <row r="16" spans="1:17" x14ac:dyDescent="0.25">
      <c r="A16">
        <v>15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  <c r="K16" t="s">
        <v>16</v>
      </c>
      <c r="L16" t="s">
        <v>16</v>
      </c>
      <c r="M16" t="s">
        <v>16</v>
      </c>
      <c r="N16" t="s">
        <v>16</v>
      </c>
      <c r="O16" t="s">
        <v>16</v>
      </c>
      <c r="P16" t="s">
        <v>16</v>
      </c>
      <c r="Q16" t="s">
        <v>16</v>
      </c>
    </row>
    <row r="17" spans="1:17" x14ac:dyDescent="0.25">
      <c r="A17">
        <v>16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O17" t="s">
        <v>16</v>
      </c>
      <c r="P17" t="s">
        <v>16</v>
      </c>
      <c r="Q17" t="s">
        <v>16</v>
      </c>
    </row>
    <row r="18" spans="1:17" x14ac:dyDescent="0.25">
      <c r="A18">
        <v>17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O18" t="s">
        <v>16</v>
      </c>
      <c r="P18" t="s">
        <v>16</v>
      </c>
      <c r="Q18" t="s">
        <v>16</v>
      </c>
    </row>
    <row r="19" spans="1:17" x14ac:dyDescent="0.25">
      <c r="A19">
        <v>18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O19" t="s">
        <v>16</v>
      </c>
      <c r="P19" t="s">
        <v>16</v>
      </c>
      <c r="Q19" t="s">
        <v>16</v>
      </c>
    </row>
    <row r="20" spans="1:17" x14ac:dyDescent="0.25">
      <c r="A20">
        <v>19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O20" t="s">
        <v>16</v>
      </c>
      <c r="P20" t="s">
        <v>16</v>
      </c>
      <c r="Q20" t="s">
        <v>16</v>
      </c>
    </row>
    <row r="21" spans="1:17" x14ac:dyDescent="0.25">
      <c r="A21">
        <v>20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O21" t="s">
        <v>16</v>
      </c>
      <c r="P21" t="s">
        <v>16</v>
      </c>
      <c r="Q21" t="s">
        <v>16</v>
      </c>
    </row>
    <row r="22" spans="1:17" x14ac:dyDescent="0.25">
      <c r="A22">
        <v>21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O22" t="s">
        <v>16</v>
      </c>
      <c r="P22" t="s">
        <v>16</v>
      </c>
      <c r="Q22" t="s">
        <v>16</v>
      </c>
    </row>
    <row r="23" spans="1:17" x14ac:dyDescent="0.25">
      <c r="A23">
        <v>22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O23" t="s">
        <v>16</v>
      </c>
      <c r="P23" t="s">
        <v>16</v>
      </c>
      <c r="Q23" t="s">
        <v>16</v>
      </c>
    </row>
    <row r="24" spans="1:17" x14ac:dyDescent="0.25">
      <c r="A24">
        <v>23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O24" t="s">
        <v>16</v>
      </c>
      <c r="P24" t="s">
        <v>16</v>
      </c>
      <c r="Q24" t="s">
        <v>16</v>
      </c>
    </row>
    <row r="25" spans="1:17" x14ac:dyDescent="0.25">
      <c r="A25">
        <v>24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O25" t="s">
        <v>16</v>
      </c>
      <c r="P25" t="s">
        <v>16</v>
      </c>
      <c r="Q25" t="s">
        <v>16</v>
      </c>
    </row>
    <row r="26" spans="1:17" x14ac:dyDescent="0.25">
      <c r="A26">
        <v>25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16</v>
      </c>
      <c r="P26" t="s">
        <v>16</v>
      </c>
      <c r="Q26" t="s">
        <v>16</v>
      </c>
    </row>
    <row r="27" spans="1:17" x14ac:dyDescent="0.25">
      <c r="A27">
        <v>26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  <c r="K27" t="s">
        <v>16</v>
      </c>
      <c r="L27" t="s">
        <v>16</v>
      </c>
      <c r="M27" t="s">
        <v>16</v>
      </c>
      <c r="N27" t="s">
        <v>16</v>
      </c>
      <c r="O27" t="s">
        <v>16</v>
      </c>
      <c r="P27" t="s">
        <v>16</v>
      </c>
      <c r="Q27" t="s">
        <v>16</v>
      </c>
    </row>
    <row r="28" spans="1:17" x14ac:dyDescent="0.25">
      <c r="A28">
        <v>27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  <c r="K28" t="s">
        <v>16</v>
      </c>
      <c r="L28" t="s">
        <v>16</v>
      </c>
      <c r="M28" t="s">
        <v>16</v>
      </c>
      <c r="N28" t="s">
        <v>16</v>
      </c>
      <c r="O28" t="s">
        <v>16</v>
      </c>
      <c r="P28" t="s">
        <v>16</v>
      </c>
      <c r="Q28" t="s">
        <v>16</v>
      </c>
    </row>
    <row r="29" spans="1:17" x14ac:dyDescent="0.25">
      <c r="A29">
        <v>28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  <c r="K29" t="s">
        <v>16</v>
      </c>
      <c r="L29" t="s">
        <v>16</v>
      </c>
      <c r="M29" t="s">
        <v>16</v>
      </c>
      <c r="N29" t="s">
        <v>16</v>
      </c>
      <c r="O29" t="s">
        <v>16</v>
      </c>
      <c r="P29" t="s">
        <v>16</v>
      </c>
      <c r="Q29" t="s">
        <v>16</v>
      </c>
    </row>
    <row r="30" spans="1:17" x14ac:dyDescent="0.25">
      <c r="A30">
        <v>29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  <c r="K30" t="s">
        <v>16</v>
      </c>
      <c r="L30" t="s">
        <v>16</v>
      </c>
      <c r="M30" t="s">
        <v>16</v>
      </c>
      <c r="N30" t="s">
        <v>16</v>
      </c>
      <c r="O30" t="s">
        <v>16</v>
      </c>
      <c r="P30" t="s">
        <v>16</v>
      </c>
      <c r="Q30" t="s">
        <v>16</v>
      </c>
    </row>
    <row r="31" spans="1:17" x14ac:dyDescent="0.25">
      <c r="A31">
        <v>30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  <c r="K31" t="s">
        <v>16</v>
      </c>
      <c r="L31" t="s">
        <v>16</v>
      </c>
      <c r="M31" t="s">
        <v>16</v>
      </c>
      <c r="N31" t="s">
        <v>16</v>
      </c>
      <c r="O31" t="s">
        <v>16</v>
      </c>
      <c r="P31" t="s">
        <v>16</v>
      </c>
      <c r="Q31" t="s">
        <v>16</v>
      </c>
    </row>
    <row r="32" spans="1:17" x14ac:dyDescent="0.25">
      <c r="A32">
        <v>31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  <c r="K32" t="s">
        <v>16</v>
      </c>
      <c r="L32" t="s">
        <v>16</v>
      </c>
      <c r="M32" t="s">
        <v>16</v>
      </c>
      <c r="N32" t="s">
        <v>16</v>
      </c>
      <c r="O32" t="s">
        <v>16</v>
      </c>
      <c r="P32" t="s">
        <v>16</v>
      </c>
      <c r="Q32" t="s">
        <v>16</v>
      </c>
    </row>
    <row r="33" spans="1:17" x14ac:dyDescent="0.25">
      <c r="A33" t="s">
        <v>16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  <c r="L33" t="s">
        <v>16</v>
      </c>
      <c r="M33" t="s">
        <v>16</v>
      </c>
      <c r="N33" t="s">
        <v>16</v>
      </c>
      <c r="O33" t="s">
        <v>16</v>
      </c>
      <c r="P33" t="s">
        <v>16</v>
      </c>
      <c r="Q33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GCSE (1-9)</vt:lpstr>
      <vt:lpstr>Data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Bartram</dc:creator>
  <cp:keywords>@missbsresources</cp:keywords>
  <cp:lastModifiedBy>Danielle Bartram</cp:lastModifiedBy>
  <dcterms:created xsi:type="dcterms:W3CDTF">2013-10-05T12:38:50Z</dcterms:created>
  <dcterms:modified xsi:type="dcterms:W3CDTF">2017-09-05T22:21:47Z</dcterms:modified>
</cp:coreProperties>
</file>